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urchasing\Bid &amp; Proposal Documents\Departments\General Properties\FY20\Sprinkler Inspection RFP\2 - Final ITB-RFP Doc\"/>
    </mc:Choice>
  </mc:AlternateContent>
  <xr:revisionPtr revIDLastSave="0" documentId="10_ncr:100000_{85194AF6-ED56-48AE-AF88-5662E28A4161}" xr6:coauthVersionLast="31" xr6:coauthVersionMax="31" xr10:uidLastSave="{00000000-0000-0000-0000-000000000000}"/>
  <bookViews>
    <workbookView xWindow="0" yWindow="0" windowWidth="15360" windowHeight="8400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O17" i="1" l="1"/>
  <c r="P17" i="1"/>
  <c r="L17" i="1"/>
  <c r="I17" i="1"/>
  <c r="F17" i="1"/>
  <c r="O16" i="1"/>
  <c r="L16" i="1"/>
  <c r="I16" i="1"/>
  <c r="F16" i="1"/>
  <c r="O10" i="1"/>
  <c r="L10" i="1"/>
  <c r="I10" i="1"/>
  <c r="F10" i="1"/>
  <c r="O21" i="1"/>
  <c r="L21" i="1"/>
  <c r="I21" i="1"/>
  <c r="F21" i="1"/>
  <c r="O22" i="1"/>
  <c r="L22" i="1"/>
  <c r="I22" i="1"/>
  <c r="F22" i="1"/>
  <c r="O8" i="1"/>
  <c r="L8" i="1"/>
  <c r="I8" i="1"/>
  <c r="F8" i="1"/>
  <c r="P10" i="1" l="1"/>
  <c r="P16" i="1"/>
  <c r="P22" i="1"/>
  <c r="P21" i="1"/>
  <c r="P8" i="1"/>
  <c r="F9" i="1"/>
  <c r="F11" i="1"/>
  <c r="F12" i="1"/>
  <c r="F13" i="1"/>
  <c r="F14" i="1"/>
  <c r="F15" i="1"/>
  <c r="F18" i="1"/>
  <c r="F19" i="1"/>
  <c r="F20" i="1"/>
  <c r="F23" i="1"/>
  <c r="F7" i="1"/>
  <c r="O23" i="1" l="1"/>
  <c r="L23" i="1"/>
  <c r="I23" i="1"/>
  <c r="O13" i="1"/>
  <c r="L13" i="1"/>
  <c r="I13" i="1"/>
  <c r="O18" i="1"/>
  <c r="O19" i="1"/>
  <c r="O9" i="1"/>
  <c r="O20" i="1"/>
  <c r="O11" i="1"/>
  <c r="O12" i="1"/>
  <c r="O15" i="1"/>
  <c r="O14" i="1"/>
  <c r="O7" i="1"/>
  <c r="L18" i="1"/>
  <c r="L19" i="1"/>
  <c r="L9" i="1"/>
  <c r="L20" i="1"/>
  <c r="L11" i="1"/>
  <c r="L12" i="1"/>
  <c r="L15" i="1"/>
  <c r="L14" i="1"/>
  <c r="L7" i="1"/>
  <c r="I18" i="1"/>
  <c r="I19" i="1"/>
  <c r="I9" i="1"/>
  <c r="I20" i="1"/>
  <c r="I11" i="1"/>
  <c r="I12" i="1"/>
  <c r="I15" i="1"/>
  <c r="I14" i="1"/>
  <c r="I7" i="1"/>
  <c r="P23" i="1" l="1"/>
  <c r="P13" i="1"/>
  <c r="P11" i="1"/>
  <c r="P14" i="1"/>
  <c r="P12" i="1"/>
  <c r="P20" i="1"/>
  <c r="P19" i="1"/>
  <c r="P18" i="1"/>
  <c r="P15" i="1"/>
  <c r="P9" i="1"/>
  <c r="P7" i="1"/>
</calcChain>
</file>

<file path=xl/sharedStrings.xml><?xml version="1.0" encoding="utf-8"?>
<sst xmlns="http://schemas.openxmlformats.org/spreadsheetml/2006/main" count="91" uniqueCount="80">
  <si>
    <t>Building</t>
  </si>
  <si>
    <t>Address</t>
  </si>
  <si>
    <t># in Bldg</t>
  </si>
  <si>
    <t>Cost Ea $</t>
  </si>
  <si>
    <t>Fire Sprinkler Backflow Preventer Inspections</t>
  </si>
  <si>
    <t>Domestic Backflow Preventer Inspections</t>
  </si>
  <si>
    <t>Fire Pump Inspection</t>
  </si>
  <si>
    <t>Central Stores Warehouse</t>
  </si>
  <si>
    <t>2111 Beery Road,
Harrisonburg, VA 22801</t>
  </si>
  <si>
    <t>Lucy F. Simms Continuing Education Center</t>
  </si>
  <si>
    <t>620 Simms Avenue,
Harrisonburg, VA 22802</t>
  </si>
  <si>
    <t>Municipal Building</t>
  </si>
  <si>
    <t>345 South Main Street,
Harrisonburg, VA 22801</t>
  </si>
  <si>
    <t>101 North Main Street,
Harrisonburg, VA 222802</t>
  </si>
  <si>
    <t>Department of Public Transportation Administration Building</t>
  </si>
  <si>
    <t>475 East Washington Street,
Harrisonburg, VA 22802</t>
  </si>
  <si>
    <t>305 S. Dogwood Drive,
Harrisonburg, VA 22801</t>
  </si>
  <si>
    <t>Department of Public Transportation Central Garage</t>
  </si>
  <si>
    <t>473 East Washington Street,
Harrisonburg, VA 22802</t>
  </si>
  <si>
    <t>212 South Main Street,
Harrisonburg, VA 22801</t>
  </si>
  <si>
    <t>Fire Department:  Station 3</t>
  </si>
  <si>
    <t>299 Lucy Drive
Harrisonburg, VA 22801</t>
  </si>
  <si>
    <r>
      <t xml:space="preserve">Hardesty Higgins House </t>
    </r>
    <r>
      <rPr>
        <i/>
        <sz val="10"/>
        <color theme="1"/>
        <rFont val="Times New Roman"/>
        <family val="1"/>
      </rPr>
      <t>(Tourism &amp; Visitor Services)</t>
    </r>
  </si>
  <si>
    <t xml:space="preserve">Hourly Rates </t>
  </si>
  <si>
    <t>Emergency Repairs</t>
  </si>
  <si>
    <r>
      <t xml:space="preserve">Labor Rate - Normal Business Hours </t>
    </r>
    <r>
      <rPr>
        <sz val="8"/>
        <color theme="1"/>
        <rFont val="Times New Roman"/>
        <family val="1"/>
      </rPr>
      <t>(7:00am - 5:00pm, Monday through Friday)</t>
    </r>
  </si>
  <si>
    <r>
      <t xml:space="preserve">Labor Rate - After Business Hours </t>
    </r>
    <r>
      <rPr>
        <sz val="8"/>
        <color theme="1"/>
        <rFont val="Times New Roman"/>
        <family val="1"/>
      </rPr>
      <t>(after 5:00pm but before 7:00am, Monday through Friday)</t>
    </r>
  </si>
  <si>
    <t>Repairs (Normal Services)</t>
  </si>
  <si>
    <t>48 HOURS</t>
  </si>
  <si>
    <t>Parts Billed at this Discount</t>
  </si>
  <si>
    <r>
      <t xml:space="preserve">Response Time </t>
    </r>
    <r>
      <rPr>
        <sz val="8"/>
        <color theme="1"/>
        <rFont val="Times New Roman"/>
        <family val="1"/>
      </rPr>
      <t>(As Required in RFP Doc, Section II. B.)</t>
    </r>
  </si>
  <si>
    <t>Note:  Vendor should fill in the information highlighed in BLUE.  Other columns are pre-filled with information or will auto-populate.</t>
  </si>
  <si>
    <t>Total 24,701</t>
  </si>
  <si>
    <t>Total 6,838</t>
  </si>
  <si>
    <t>Warehouse 8,000; Offices 2,000</t>
  </si>
  <si>
    <t>Total 12,112</t>
  </si>
  <si>
    <t>Total 28,414</t>
  </si>
  <si>
    <t>Total 53,332</t>
  </si>
  <si>
    <t>Gym 12,984;  Community Center 31,106</t>
  </si>
  <si>
    <t>Total 4,064</t>
  </si>
  <si>
    <t>Approximate Square Footage</t>
  </si>
  <si>
    <t>Total 40,000</t>
  </si>
  <si>
    <t>%</t>
  </si>
  <si>
    <t>409 South Main Street,
Harrisonburg, VA 222801</t>
  </si>
  <si>
    <t>Fire Department:  Station 1</t>
  </si>
  <si>
    <t>80 Maryland Ave.                            Harrisonburg, VA 22821</t>
  </si>
  <si>
    <t>Total 13,724</t>
  </si>
  <si>
    <t>City Hall &amp; Atrium</t>
  </si>
  <si>
    <t>City Hall 47,516      Atrium 3,248</t>
  </si>
  <si>
    <t>Waste Transfer Station</t>
  </si>
  <si>
    <t>2055 Beery Road,
Harrisonburg, VA 22801</t>
  </si>
  <si>
    <t>Hour(s)</t>
  </si>
  <si>
    <t>Minimum Billing Hour(s)</t>
  </si>
  <si>
    <t>3 HOURS</t>
  </si>
  <si>
    <t>Warehouse 17,500; Offices 900</t>
  </si>
  <si>
    <t>Cost Ea $               (PER QUARTER)</t>
  </si>
  <si>
    <t>Fire Sprinkler Inspections (Quarterly)</t>
  </si>
  <si>
    <r>
      <t xml:space="preserve">Public Safety Building 
</t>
    </r>
    <r>
      <rPr>
        <i/>
        <sz val="10"/>
        <color theme="1"/>
        <rFont val="Times New Roman"/>
        <family val="1"/>
      </rPr>
      <t>(includes Fire Dept., Police Dept. &amp; Emergency Communications Ctr.)</t>
    </r>
  </si>
  <si>
    <r>
      <rPr>
        <b/>
        <sz val="11"/>
        <color rgb="FF0070C0"/>
        <rFont val="Times New Roman"/>
        <family val="1"/>
      </rPr>
      <t>(A)</t>
    </r>
    <r>
      <rPr>
        <b/>
        <sz val="11"/>
        <color theme="1"/>
        <rFont val="Times New Roman"/>
        <family val="1"/>
      </rPr>
      <t xml:space="preserve"> Total  Cost for Bldg (ANNUAL)</t>
    </r>
  </si>
  <si>
    <r>
      <rPr>
        <b/>
        <sz val="11"/>
        <color rgb="FF0070C0"/>
        <rFont val="Times New Roman"/>
        <family val="1"/>
      </rPr>
      <t>(B)</t>
    </r>
    <r>
      <rPr>
        <b/>
        <sz val="11"/>
        <color theme="1"/>
        <rFont val="Times New Roman"/>
        <family val="1"/>
      </rPr>
      <t xml:space="preserve"> Total  Cost for Bldg</t>
    </r>
  </si>
  <si>
    <r>
      <rPr>
        <b/>
        <sz val="11"/>
        <color rgb="FF0070C0"/>
        <rFont val="Times New Roman"/>
        <family val="1"/>
      </rPr>
      <t>(C )</t>
    </r>
    <r>
      <rPr>
        <b/>
        <sz val="11"/>
        <color theme="1"/>
        <rFont val="Times New Roman"/>
        <family val="1"/>
      </rPr>
      <t xml:space="preserve"> Total  Cost for Bldg</t>
    </r>
  </si>
  <si>
    <r>
      <rPr>
        <b/>
        <sz val="11"/>
        <color rgb="FF0070C0"/>
        <rFont val="Times New Roman"/>
        <family val="1"/>
      </rPr>
      <t>(D)</t>
    </r>
    <r>
      <rPr>
        <b/>
        <sz val="11"/>
        <color theme="1"/>
        <rFont val="Times New Roman"/>
        <family val="1"/>
      </rPr>
      <t xml:space="preserve"> Total  Cost for Bldg</t>
    </r>
  </si>
  <si>
    <r>
      <t xml:space="preserve">COST PER BUILDING,                   PER YEAR                                           </t>
    </r>
    <r>
      <rPr>
        <b/>
        <sz val="11"/>
        <color rgb="FF0070C0"/>
        <rFont val="Times New Roman"/>
        <family val="1"/>
      </rPr>
      <t>(A + B + C + D)</t>
    </r>
  </si>
  <si>
    <t>Smithland Road Athletic Complex</t>
  </si>
  <si>
    <t>1566 Smithland Rd.  Harrisonburg,VA 22802</t>
  </si>
  <si>
    <t>Ramblewood Athletic Complex</t>
  </si>
  <si>
    <t>2129 Ramblewood Rd  Harrisonburg, VA 22801</t>
  </si>
  <si>
    <t>Denton Park</t>
  </si>
  <si>
    <t>177 South Main Street Harrisonburg, VA 22801</t>
  </si>
  <si>
    <t>680 Garbers Church Rd  Harrisonburg, VA 22801</t>
  </si>
  <si>
    <t>Heritage Oaks Golf Course Clubhouse</t>
  </si>
  <si>
    <t>Heritage Oaks Golf Course Maintenace Facility</t>
  </si>
  <si>
    <t>Community Activities Center &amp; Westover Pool</t>
  </si>
  <si>
    <t>N/A</t>
  </si>
  <si>
    <t>ATTACHMENT L. COST PROPOSAL</t>
  </si>
  <si>
    <t xml:space="preserve">Additional Backflow Preventer Inspections (per each):  </t>
  </si>
  <si>
    <t>*Per Section 13.0 of the RFP, the City will not pay for the Vendor's travel time to/from a job site</t>
  </si>
  <si>
    <r>
      <t xml:space="preserve">Trip Charge </t>
    </r>
    <r>
      <rPr>
        <sz val="8"/>
        <color theme="1"/>
        <rFont val="Times New Roman"/>
        <family val="1"/>
      </rPr>
      <t>(per call-out)*</t>
    </r>
  </si>
  <si>
    <r>
      <t xml:space="preserve">Labor Rate - Holidays &amp; Weekends </t>
    </r>
    <r>
      <rPr>
        <sz val="8"/>
        <color theme="1"/>
        <rFont val="Times New Roman"/>
        <family val="1"/>
      </rPr>
      <t>(City holidays &amp; weekends)</t>
    </r>
  </si>
  <si>
    <t>1583 W. Market St.,                Harrisonburg, VA 22801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</si>
</sst>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rgb="FF0070C0"/>
      <name val="Times New Roman"/>
      <family val="1"/>
    </font>
    <font>
      <b/>
      <sz val="14"/>
      <color rgb="FF0070C0"/>
      <name val="Times New Roman"/>
      <family val="1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Fill="1"/>
    <xf numFmtId="0" fontId="4" fillId="0" borderId="0" xfId="0" applyFont="1"/>
    <xf numFmtId="0" fontId="3" fillId="0" borderId="0" xfId="0" applyFont="1" applyAlignment="1">
      <alignment wrapText="1"/>
    </xf>
    <xf numFmtId="0" fontId="5" fillId="0" borderId="0" xfId="0" applyFont="1" applyAlignment="1"/>
    <xf numFmtId="0" fontId="2" fillId="0" borderId="6" xfId="0" applyFont="1" applyBorder="1" applyAlignment="1">
      <alignment wrapText="1"/>
    </xf>
    <xf numFmtId="44" fontId="2" fillId="0" borderId="11" xfId="0" applyNumberFormat="1" applyFont="1" applyBorder="1"/>
    <xf numFmtId="44" fontId="2" fillId="0" borderId="14" xfId="0" applyNumberFormat="1" applyFont="1" applyBorder="1"/>
    <xf numFmtId="0" fontId="2" fillId="0" borderId="1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44" fontId="2" fillId="0" borderId="0" xfId="0" applyNumberFormat="1" applyFont="1" applyFill="1" applyBorder="1" applyProtection="1">
      <protection locked="0"/>
    </xf>
    <xf numFmtId="0" fontId="4" fillId="0" borderId="0" xfId="0" applyFont="1" applyBorder="1" applyAlignment="1">
      <alignment wrapText="1"/>
    </xf>
    <xf numFmtId="44" fontId="0" fillId="0" borderId="0" xfId="0" applyNumberFormat="1" applyFill="1" applyBorder="1"/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4" xfId="0" applyFont="1" applyBorder="1" applyAlignment="1">
      <alignment wrapText="1"/>
    </xf>
    <xf numFmtId="0" fontId="8" fillId="0" borderId="0" xfId="0" applyFont="1" applyFill="1"/>
    <xf numFmtId="0" fontId="2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Protection="1">
      <protection locked="0"/>
    </xf>
    <xf numFmtId="44" fontId="2" fillId="2" borderId="14" xfId="0" applyNumberFormat="1" applyFont="1" applyFill="1" applyBorder="1" applyProtection="1">
      <protection locked="0"/>
    </xf>
    <xf numFmtId="44" fontId="2" fillId="2" borderId="24" xfId="0" applyNumberFormat="1" applyFont="1" applyFill="1" applyBorder="1" applyAlignment="1" applyProtection="1">
      <alignment horizontal="right"/>
      <protection locked="0"/>
    </xf>
    <xf numFmtId="9" fontId="2" fillId="2" borderId="15" xfId="0" applyNumberFormat="1" applyFont="1" applyFill="1" applyBorder="1" applyAlignment="1" applyProtection="1">
      <alignment horizontal="right" vertical="center"/>
      <protection locked="0"/>
    </xf>
    <xf numFmtId="44" fontId="2" fillId="3" borderId="1" xfId="0" applyNumberFormat="1" applyFont="1" applyFill="1" applyBorder="1" applyProtection="1">
      <protection locked="0"/>
    </xf>
    <xf numFmtId="0" fontId="10" fillId="0" borderId="0" xfId="0" applyFont="1" applyAlignment="1">
      <alignment vertical="center"/>
    </xf>
    <xf numFmtId="0" fontId="11" fillId="0" borderId="0" xfId="0" applyFont="1" applyAlignment="1"/>
    <xf numFmtId="9" fontId="2" fillId="2" borderId="18" xfId="0" applyNumberFormat="1" applyFont="1" applyFill="1" applyBorder="1" applyAlignment="1" applyProtection="1">
      <alignment horizontal="right" vertical="center"/>
      <protection locked="0"/>
    </xf>
    <xf numFmtId="9" fontId="2" fillId="2" borderId="23" xfId="0" applyNumberFormat="1" applyFont="1" applyFill="1" applyBorder="1" applyAlignment="1" applyProtection="1">
      <alignment horizontal="right" vertical="center"/>
      <protection locked="0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44" fontId="2" fillId="2" borderId="17" xfId="0" applyNumberFormat="1" applyFont="1" applyFill="1" applyBorder="1" applyAlignment="1" applyProtection="1">
      <alignment horizontal="center"/>
      <protection locked="0"/>
    </xf>
    <xf numFmtId="44" fontId="2" fillId="2" borderId="22" xfId="0" applyNumberFormat="1" applyFont="1" applyFill="1" applyBorder="1" applyAlignment="1" applyProtection="1">
      <alignment horizontal="center"/>
      <protection locked="0"/>
    </xf>
    <xf numFmtId="0" fontId="2" fillId="0" borderId="17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/>
    </xf>
    <xf numFmtId="44" fontId="2" fillId="2" borderId="17" xfId="0" applyNumberFormat="1" applyFont="1" applyFill="1" applyBorder="1" applyAlignment="1" applyProtection="1">
      <alignment horizontal="right"/>
      <protection locked="0"/>
    </xf>
    <xf numFmtId="44" fontId="2" fillId="2" borderId="22" xfId="0" applyNumberFormat="1" applyFont="1" applyFill="1" applyBorder="1" applyAlignment="1" applyProtection="1">
      <alignment horizontal="right"/>
      <protection locked="0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showGridLines="0" tabSelected="1" view="pageBreakPreview" zoomScale="60" zoomScaleNormal="75" workbookViewId="0">
      <pane ySplit="6" topLeftCell="A29" activePane="bottomLeft" state="frozen"/>
      <selection pane="bottomLeft" activeCell="B17" sqref="B17"/>
    </sheetView>
  </sheetViews>
  <sheetFormatPr defaultRowHeight="14.4" x14ac:dyDescent="0.3"/>
  <cols>
    <col min="1" max="1" width="31.6640625" style="1" customWidth="1"/>
    <col min="2" max="2" width="23.88671875" customWidth="1"/>
    <col min="3" max="3" width="19.6640625" customWidth="1"/>
    <col min="4" max="4" width="8.6640625" customWidth="1"/>
    <col min="5" max="5" width="19.33203125" customWidth="1"/>
    <col min="6" max="6" width="18.88671875" customWidth="1"/>
    <col min="7" max="7" width="8.5546875" customWidth="1"/>
    <col min="8" max="8" width="20.33203125" customWidth="1"/>
    <col min="9" max="9" width="18.33203125" customWidth="1"/>
    <col min="10" max="10" width="8.6640625" customWidth="1"/>
    <col min="11" max="11" width="19.6640625" customWidth="1"/>
    <col min="12" max="12" width="17" customWidth="1"/>
    <col min="13" max="13" width="8.6640625" customWidth="1"/>
    <col min="14" max="14" width="17.44140625" customWidth="1"/>
    <col min="15" max="15" width="18" customWidth="1"/>
    <col min="16" max="16" width="28.33203125" customWidth="1"/>
  </cols>
  <sheetData>
    <row r="1" spans="1:16" ht="49.95" customHeight="1" x14ac:dyDescent="0.3">
      <c r="A1" s="37" t="s">
        <v>74</v>
      </c>
      <c r="B1" s="6"/>
      <c r="C1" s="6"/>
    </row>
    <row r="2" spans="1:16" ht="15.6" x14ac:dyDescent="0.3">
      <c r="A2" s="8"/>
      <c r="B2" s="6"/>
      <c r="C2" s="6"/>
    </row>
    <row r="3" spans="1:16" ht="16.2" x14ac:dyDescent="0.35">
      <c r="A3" s="9" t="s">
        <v>31</v>
      </c>
      <c r="B3" s="6"/>
      <c r="C3" s="6"/>
    </row>
    <row r="4" spans="1:16" ht="15" thickBot="1" x14ac:dyDescent="0.35"/>
    <row r="5" spans="1:16" s="7" customFormat="1" ht="13.8" x14ac:dyDescent="0.25">
      <c r="A5" s="57" t="s">
        <v>0</v>
      </c>
      <c r="B5" s="59" t="s">
        <v>1</v>
      </c>
      <c r="C5" s="64" t="s">
        <v>40</v>
      </c>
      <c r="D5" s="52" t="s">
        <v>56</v>
      </c>
      <c r="E5" s="53"/>
      <c r="F5" s="54"/>
      <c r="G5" s="61" t="s">
        <v>4</v>
      </c>
      <c r="H5" s="62"/>
      <c r="I5" s="63"/>
      <c r="J5" s="61" t="s">
        <v>5</v>
      </c>
      <c r="K5" s="62"/>
      <c r="L5" s="63"/>
      <c r="M5" s="52" t="s">
        <v>6</v>
      </c>
      <c r="N5" s="53"/>
      <c r="O5" s="54"/>
      <c r="P5" s="55" t="s">
        <v>62</v>
      </c>
    </row>
    <row r="6" spans="1:16" s="30" customFormat="1" ht="27.6" x14ac:dyDescent="0.3">
      <c r="A6" s="58"/>
      <c r="B6" s="60"/>
      <c r="C6" s="64"/>
      <c r="D6" s="28" t="s">
        <v>2</v>
      </c>
      <c r="E6" s="31" t="s">
        <v>55</v>
      </c>
      <c r="F6" s="29" t="s">
        <v>58</v>
      </c>
      <c r="G6" s="28" t="s">
        <v>2</v>
      </c>
      <c r="H6" s="31" t="s">
        <v>3</v>
      </c>
      <c r="I6" s="29" t="s">
        <v>59</v>
      </c>
      <c r="J6" s="28" t="s">
        <v>2</v>
      </c>
      <c r="K6" s="31" t="s">
        <v>3</v>
      </c>
      <c r="L6" s="29" t="s">
        <v>60</v>
      </c>
      <c r="M6" s="28" t="s">
        <v>2</v>
      </c>
      <c r="N6" s="31" t="s">
        <v>3</v>
      </c>
      <c r="O6" s="29" t="s">
        <v>61</v>
      </c>
      <c r="P6" s="56"/>
    </row>
    <row r="7" spans="1:16" s="2" customFormat="1" ht="27.6" x14ac:dyDescent="0.25">
      <c r="A7" s="3" t="s">
        <v>7</v>
      </c>
      <c r="B7" s="10" t="s">
        <v>8</v>
      </c>
      <c r="C7" s="10" t="s">
        <v>34</v>
      </c>
      <c r="D7" s="24">
        <v>1</v>
      </c>
      <c r="E7" s="32"/>
      <c r="F7" s="11">
        <f>(D7*E7)*4</f>
        <v>0</v>
      </c>
      <c r="G7" s="23">
        <v>2</v>
      </c>
      <c r="H7" s="32"/>
      <c r="I7" s="11">
        <f t="shared" ref="I7:I23" si="0">G7*H7</f>
        <v>0</v>
      </c>
      <c r="J7" s="23">
        <v>0</v>
      </c>
      <c r="K7" s="36"/>
      <c r="L7" s="11">
        <f t="shared" ref="L7:L23" si="1">J7*K7</f>
        <v>0</v>
      </c>
      <c r="M7" s="23">
        <v>0</v>
      </c>
      <c r="N7" s="36"/>
      <c r="O7" s="11">
        <f t="shared" ref="O7:O23" si="2">M7*N7</f>
        <v>0</v>
      </c>
      <c r="P7" s="12">
        <f t="shared" ref="P7:P23" si="3">F7+I7+L7+O7</f>
        <v>0</v>
      </c>
    </row>
    <row r="8" spans="1:16" s="2" customFormat="1" ht="62.25" customHeight="1" x14ac:dyDescent="0.25">
      <c r="A8" s="3" t="s">
        <v>47</v>
      </c>
      <c r="B8" s="10" t="s">
        <v>43</v>
      </c>
      <c r="C8" s="14" t="s">
        <v>48</v>
      </c>
      <c r="D8" s="24">
        <v>1</v>
      </c>
      <c r="E8" s="32"/>
      <c r="F8" s="11">
        <f t="shared" ref="F8" si="4">(D8*E8)*4</f>
        <v>0</v>
      </c>
      <c r="G8" s="24">
        <v>2</v>
      </c>
      <c r="H8" s="32"/>
      <c r="I8" s="11">
        <f t="shared" ref="I8" si="5">G8*H8</f>
        <v>0</v>
      </c>
      <c r="J8" s="23">
        <v>1</v>
      </c>
      <c r="K8" s="32"/>
      <c r="L8" s="11">
        <f t="shared" ref="L8" si="6">J8*K8</f>
        <v>0</v>
      </c>
      <c r="M8" s="23">
        <v>0</v>
      </c>
      <c r="N8" s="36"/>
      <c r="O8" s="11">
        <f t="shared" ref="O8" si="7">M8*N8</f>
        <v>0</v>
      </c>
      <c r="P8" s="12">
        <f t="shared" ref="P8" si="8">F8+I8+L8+O8</f>
        <v>0</v>
      </c>
    </row>
    <row r="9" spans="1:16" s="2" customFormat="1" ht="31.95" customHeight="1" x14ac:dyDescent="0.25">
      <c r="A9" s="13" t="s">
        <v>72</v>
      </c>
      <c r="B9" s="14" t="s">
        <v>16</v>
      </c>
      <c r="C9" s="14" t="s">
        <v>41</v>
      </c>
      <c r="D9" s="24">
        <v>1</v>
      </c>
      <c r="E9" s="32"/>
      <c r="F9" s="11">
        <f t="shared" ref="F9:F23" si="9">(D9*E9)*4</f>
        <v>0</v>
      </c>
      <c r="G9" s="23">
        <v>1</v>
      </c>
      <c r="H9" s="32"/>
      <c r="I9" s="11">
        <f t="shared" si="0"/>
        <v>0</v>
      </c>
      <c r="J9" s="23">
        <v>1</v>
      </c>
      <c r="K9" s="32"/>
      <c r="L9" s="11">
        <f t="shared" si="1"/>
        <v>0</v>
      </c>
      <c r="M9" s="23">
        <v>0</v>
      </c>
      <c r="N9" s="36"/>
      <c r="O9" s="11">
        <f t="shared" si="2"/>
        <v>0</v>
      </c>
      <c r="P9" s="12">
        <f t="shared" si="3"/>
        <v>0</v>
      </c>
    </row>
    <row r="10" spans="1:16" s="2" customFormat="1" ht="31.95" customHeight="1" x14ac:dyDescent="0.25">
      <c r="A10" s="13" t="s">
        <v>67</v>
      </c>
      <c r="B10" s="14" t="s">
        <v>68</v>
      </c>
      <c r="C10" s="14" t="s">
        <v>73</v>
      </c>
      <c r="D10" s="24">
        <v>0</v>
      </c>
      <c r="E10" s="36"/>
      <c r="F10" s="11">
        <f t="shared" si="9"/>
        <v>0</v>
      </c>
      <c r="G10" s="23">
        <v>0</v>
      </c>
      <c r="H10" s="36"/>
      <c r="I10" s="11">
        <f t="shared" si="0"/>
        <v>0</v>
      </c>
      <c r="J10" s="23">
        <v>1</v>
      </c>
      <c r="K10" s="32"/>
      <c r="L10" s="11">
        <f t="shared" si="1"/>
        <v>0</v>
      </c>
      <c r="M10" s="23">
        <v>0</v>
      </c>
      <c r="N10" s="36"/>
      <c r="O10" s="11">
        <f t="shared" si="2"/>
        <v>0</v>
      </c>
      <c r="P10" s="12">
        <f t="shared" si="3"/>
        <v>0</v>
      </c>
    </row>
    <row r="11" spans="1:16" s="2" customFormat="1" ht="41.4" x14ac:dyDescent="0.25">
      <c r="A11" s="13" t="s">
        <v>14</v>
      </c>
      <c r="B11" s="14" t="s">
        <v>15</v>
      </c>
      <c r="C11" s="14" t="s">
        <v>35</v>
      </c>
      <c r="D11" s="24">
        <v>1</v>
      </c>
      <c r="E11" s="32"/>
      <c r="F11" s="11">
        <f t="shared" si="9"/>
        <v>0</v>
      </c>
      <c r="G11" s="24">
        <v>2</v>
      </c>
      <c r="H11" s="32"/>
      <c r="I11" s="11">
        <f t="shared" si="0"/>
        <v>0</v>
      </c>
      <c r="J11" s="24">
        <v>2</v>
      </c>
      <c r="K11" s="32"/>
      <c r="L11" s="11">
        <f t="shared" si="1"/>
        <v>0</v>
      </c>
      <c r="M11" s="24">
        <v>0</v>
      </c>
      <c r="N11" s="36"/>
      <c r="O11" s="11">
        <f t="shared" si="2"/>
        <v>0</v>
      </c>
      <c r="P11" s="12">
        <f t="shared" si="3"/>
        <v>0</v>
      </c>
    </row>
    <row r="12" spans="1:16" s="2" customFormat="1" ht="41.4" x14ac:dyDescent="0.25">
      <c r="A12" s="13" t="s">
        <v>17</v>
      </c>
      <c r="B12" s="14" t="s">
        <v>18</v>
      </c>
      <c r="C12" s="14" t="s">
        <v>36</v>
      </c>
      <c r="D12" s="24">
        <v>1</v>
      </c>
      <c r="E12" s="32"/>
      <c r="F12" s="11">
        <f t="shared" si="9"/>
        <v>0</v>
      </c>
      <c r="G12" s="24">
        <v>2</v>
      </c>
      <c r="H12" s="32"/>
      <c r="I12" s="11">
        <f t="shared" si="0"/>
        <v>0</v>
      </c>
      <c r="J12" s="24">
        <v>3</v>
      </c>
      <c r="K12" s="32"/>
      <c r="L12" s="11">
        <f t="shared" si="1"/>
        <v>0</v>
      </c>
      <c r="M12" s="24">
        <v>0</v>
      </c>
      <c r="N12" s="36"/>
      <c r="O12" s="11">
        <f t="shared" si="2"/>
        <v>0</v>
      </c>
      <c r="P12" s="12">
        <f t="shared" si="3"/>
        <v>0</v>
      </c>
    </row>
    <row r="13" spans="1:16" s="2" customFormat="1" ht="27.6" x14ac:dyDescent="0.25">
      <c r="A13" s="13" t="s">
        <v>44</v>
      </c>
      <c r="B13" s="14" t="s">
        <v>45</v>
      </c>
      <c r="C13" s="14" t="s">
        <v>46</v>
      </c>
      <c r="D13" s="24">
        <v>1</v>
      </c>
      <c r="E13" s="32"/>
      <c r="F13" s="11">
        <f t="shared" si="9"/>
        <v>0</v>
      </c>
      <c r="G13" s="24">
        <v>1</v>
      </c>
      <c r="H13" s="32"/>
      <c r="I13" s="11">
        <f t="shared" si="0"/>
        <v>0</v>
      </c>
      <c r="J13" s="24">
        <v>1</v>
      </c>
      <c r="K13" s="32"/>
      <c r="L13" s="11">
        <f t="shared" si="1"/>
        <v>0</v>
      </c>
      <c r="M13" s="24">
        <v>0</v>
      </c>
      <c r="N13" s="36"/>
      <c r="O13" s="11">
        <f t="shared" si="2"/>
        <v>0</v>
      </c>
      <c r="P13" s="12">
        <f t="shared" si="3"/>
        <v>0</v>
      </c>
    </row>
    <row r="14" spans="1:16" s="2" customFormat="1" ht="27.6" x14ac:dyDescent="0.25">
      <c r="A14" s="13" t="s">
        <v>20</v>
      </c>
      <c r="B14" s="10" t="s">
        <v>21</v>
      </c>
      <c r="C14" s="14" t="s">
        <v>39</v>
      </c>
      <c r="D14" s="24">
        <v>0</v>
      </c>
      <c r="E14" s="36"/>
      <c r="F14" s="11">
        <f t="shared" si="9"/>
        <v>0</v>
      </c>
      <c r="G14" s="24">
        <v>0</v>
      </c>
      <c r="H14" s="36"/>
      <c r="I14" s="11">
        <f t="shared" si="0"/>
        <v>0</v>
      </c>
      <c r="J14" s="24">
        <v>1</v>
      </c>
      <c r="K14" s="32"/>
      <c r="L14" s="11">
        <f t="shared" si="1"/>
        <v>0</v>
      </c>
      <c r="M14" s="24">
        <v>0</v>
      </c>
      <c r="N14" s="36"/>
      <c r="O14" s="11">
        <f t="shared" si="2"/>
        <v>0</v>
      </c>
      <c r="P14" s="12">
        <f t="shared" si="3"/>
        <v>0</v>
      </c>
    </row>
    <row r="15" spans="1:16" s="2" customFormat="1" ht="27.6" x14ac:dyDescent="0.25">
      <c r="A15" s="3" t="s">
        <v>22</v>
      </c>
      <c r="B15" s="10" t="s">
        <v>19</v>
      </c>
      <c r="C15" s="10" t="s">
        <v>33</v>
      </c>
      <c r="D15" s="23">
        <v>0</v>
      </c>
      <c r="E15" s="36"/>
      <c r="F15" s="11">
        <f t="shared" si="9"/>
        <v>0</v>
      </c>
      <c r="G15" s="23">
        <v>0</v>
      </c>
      <c r="H15" s="36"/>
      <c r="I15" s="11">
        <f t="shared" si="0"/>
        <v>0</v>
      </c>
      <c r="J15" s="23">
        <v>1</v>
      </c>
      <c r="K15" s="32"/>
      <c r="L15" s="11">
        <f t="shared" si="1"/>
        <v>0</v>
      </c>
      <c r="M15" s="23">
        <v>0</v>
      </c>
      <c r="N15" s="36"/>
      <c r="O15" s="11">
        <f t="shared" si="2"/>
        <v>0</v>
      </c>
      <c r="P15" s="12">
        <f t="shared" si="3"/>
        <v>0</v>
      </c>
    </row>
    <row r="16" spans="1:16" s="2" customFormat="1" ht="27.6" x14ac:dyDescent="0.25">
      <c r="A16" s="3" t="s">
        <v>70</v>
      </c>
      <c r="B16" s="10" t="s">
        <v>69</v>
      </c>
      <c r="C16" s="10" t="s">
        <v>73</v>
      </c>
      <c r="D16" s="23">
        <v>0</v>
      </c>
      <c r="E16" s="36"/>
      <c r="F16" s="11">
        <f t="shared" si="9"/>
        <v>0</v>
      </c>
      <c r="G16" s="23">
        <v>0</v>
      </c>
      <c r="H16" s="36"/>
      <c r="I16" s="11">
        <f t="shared" si="0"/>
        <v>0</v>
      </c>
      <c r="J16" s="23">
        <v>1</v>
      </c>
      <c r="K16" s="32"/>
      <c r="L16" s="11">
        <f t="shared" si="1"/>
        <v>0</v>
      </c>
      <c r="M16" s="23">
        <v>0</v>
      </c>
      <c r="N16" s="36"/>
      <c r="O16" s="11">
        <f t="shared" si="2"/>
        <v>0</v>
      </c>
      <c r="P16" s="12">
        <f t="shared" si="3"/>
        <v>0</v>
      </c>
    </row>
    <row r="17" spans="1:16" s="2" customFormat="1" ht="27.6" x14ac:dyDescent="0.25">
      <c r="A17" s="3" t="s">
        <v>71</v>
      </c>
      <c r="B17" s="14" t="s">
        <v>79</v>
      </c>
      <c r="C17" s="10" t="s">
        <v>73</v>
      </c>
      <c r="D17" s="23">
        <v>0</v>
      </c>
      <c r="E17" s="36"/>
      <c r="F17" s="11">
        <f t="shared" si="9"/>
        <v>0</v>
      </c>
      <c r="G17" s="23">
        <v>0</v>
      </c>
      <c r="H17" s="36"/>
      <c r="I17" s="11">
        <f t="shared" si="0"/>
        <v>0</v>
      </c>
      <c r="J17" s="23">
        <v>1</v>
      </c>
      <c r="K17" s="32"/>
      <c r="L17" s="11">
        <f t="shared" si="1"/>
        <v>0</v>
      </c>
      <c r="M17" s="23">
        <v>0</v>
      </c>
      <c r="N17" s="36"/>
      <c r="O17" s="11">
        <f t="shared" si="2"/>
        <v>0</v>
      </c>
      <c r="P17" s="12">
        <f t="shared" si="3"/>
        <v>0</v>
      </c>
    </row>
    <row r="18" spans="1:16" s="2" customFormat="1" ht="43.95" customHeight="1" x14ac:dyDescent="0.25">
      <c r="A18" s="3" t="s">
        <v>9</v>
      </c>
      <c r="B18" s="10" t="s">
        <v>10</v>
      </c>
      <c r="C18" s="14" t="s">
        <v>38</v>
      </c>
      <c r="D18" s="24">
        <v>1</v>
      </c>
      <c r="E18" s="32"/>
      <c r="F18" s="11">
        <f t="shared" si="9"/>
        <v>0</v>
      </c>
      <c r="G18" s="23">
        <v>2</v>
      </c>
      <c r="H18" s="32"/>
      <c r="I18" s="11">
        <f t="shared" si="0"/>
        <v>0</v>
      </c>
      <c r="J18" s="23">
        <v>0</v>
      </c>
      <c r="K18" s="36"/>
      <c r="L18" s="11">
        <f t="shared" si="1"/>
        <v>0</v>
      </c>
      <c r="M18" s="23">
        <v>0</v>
      </c>
      <c r="N18" s="36"/>
      <c r="O18" s="11">
        <f t="shared" si="2"/>
        <v>0</v>
      </c>
      <c r="P18" s="12">
        <f t="shared" si="3"/>
        <v>0</v>
      </c>
    </row>
    <row r="19" spans="1:16" s="2" customFormat="1" ht="27.6" x14ac:dyDescent="0.25">
      <c r="A19" s="3" t="s">
        <v>11</v>
      </c>
      <c r="B19" s="10" t="s">
        <v>12</v>
      </c>
      <c r="C19" s="10" t="s">
        <v>32</v>
      </c>
      <c r="D19" s="24">
        <v>0</v>
      </c>
      <c r="E19" s="36"/>
      <c r="F19" s="11">
        <f t="shared" si="9"/>
        <v>0</v>
      </c>
      <c r="G19" s="23">
        <v>0</v>
      </c>
      <c r="H19" s="36"/>
      <c r="I19" s="11">
        <f t="shared" si="0"/>
        <v>0</v>
      </c>
      <c r="J19" s="24">
        <v>1</v>
      </c>
      <c r="K19" s="32"/>
      <c r="L19" s="11">
        <f t="shared" si="1"/>
        <v>0</v>
      </c>
      <c r="M19" s="23">
        <v>0</v>
      </c>
      <c r="N19" s="36"/>
      <c r="O19" s="11">
        <f t="shared" si="2"/>
        <v>0</v>
      </c>
      <c r="P19" s="12">
        <f t="shared" si="3"/>
        <v>0</v>
      </c>
    </row>
    <row r="20" spans="1:16" s="2" customFormat="1" ht="40.200000000000003" x14ac:dyDescent="0.25">
      <c r="A20" s="3" t="s">
        <v>57</v>
      </c>
      <c r="B20" s="10" t="s">
        <v>13</v>
      </c>
      <c r="C20" s="14" t="s">
        <v>37</v>
      </c>
      <c r="D20" s="24">
        <v>1</v>
      </c>
      <c r="E20" s="32"/>
      <c r="F20" s="11">
        <f t="shared" si="9"/>
        <v>0</v>
      </c>
      <c r="G20" s="24">
        <v>1</v>
      </c>
      <c r="H20" s="32"/>
      <c r="I20" s="11">
        <f t="shared" si="0"/>
        <v>0</v>
      </c>
      <c r="J20" s="23">
        <v>0</v>
      </c>
      <c r="K20" s="36"/>
      <c r="L20" s="11">
        <f t="shared" si="1"/>
        <v>0</v>
      </c>
      <c r="M20" s="23">
        <v>1</v>
      </c>
      <c r="N20" s="32"/>
      <c r="O20" s="11">
        <f t="shared" si="2"/>
        <v>0</v>
      </c>
      <c r="P20" s="12">
        <f t="shared" si="3"/>
        <v>0</v>
      </c>
    </row>
    <row r="21" spans="1:16" s="2" customFormat="1" ht="27.6" x14ac:dyDescent="0.25">
      <c r="A21" s="3" t="s">
        <v>65</v>
      </c>
      <c r="B21" s="10" t="s">
        <v>66</v>
      </c>
      <c r="C21" s="14" t="s">
        <v>73</v>
      </c>
      <c r="D21" s="24">
        <v>0</v>
      </c>
      <c r="E21" s="36"/>
      <c r="F21" s="11">
        <f t="shared" si="9"/>
        <v>0</v>
      </c>
      <c r="G21" s="24">
        <v>0</v>
      </c>
      <c r="H21" s="36"/>
      <c r="I21" s="11">
        <f t="shared" si="0"/>
        <v>0</v>
      </c>
      <c r="J21" s="23">
        <v>1</v>
      </c>
      <c r="K21" s="32"/>
      <c r="L21" s="11">
        <f t="shared" si="1"/>
        <v>0</v>
      </c>
      <c r="M21" s="23">
        <v>0</v>
      </c>
      <c r="N21" s="36"/>
      <c r="O21" s="11">
        <f t="shared" si="2"/>
        <v>0</v>
      </c>
      <c r="P21" s="12">
        <f t="shared" si="3"/>
        <v>0</v>
      </c>
    </row>
    <row r="22" spans="1:16" s="2" customFormat="1" ht="27.6" x14ac:dyDescent="0.25">
      <c r="A22" s="3" t="s">
        <v>63</v>
      </c>
      <c r="B22" s="10" t="s">
        <v>64</v>
      </c>
      <c r="C22" s="14" t="s">
        <v>73</v>
      </c>
      <c r="D22" s="24">
        <v>0</v>
      </c>
      <c r="E22" s="36"/>
      <c r="F22" s="11">
        <f t="shared" si="9"/>
        <v>0</v>
      </c>
      <c r="G22" s="24">
        <v>0</v>
      </c>
      <c r="H22" s="36"/>
      <c r="I22" s="11">
        <f t="shared" si="0"/>
        <v>0</v>
      </c>
      <c r="J22" s="23">
        <v>2</v>
      </c>
      <c r="K22" s="32"/>
      <c r="L22" s="11">
        <f t="shared" si="1"/>
        <v>0</v>
      </c>
      <c r="M22" s="23">
        <v>0</v>
      </c>
      <c r="N22" s="36"/>
      <c r="O22" s="11">
        <f t="shared" si="2"/>
        <v>0</v>
      </c>
      <c r="P22" s="12">
        <f t="shared" si="3"/>
        <v>0</v>
      </c>
    </row>
    <row r="23" spans="1:16" s="2" customFormat="1" ht="27.6" x14ac:dyDescent="0.25">
      <c r="A23" s="3" t="s">
        <v>49</v>
      </c>
      <c r="B23" s="10" t="s">
        <v>50</v>
      </c>
      <c r="C23" s="10" t="s">
        <v>54</v>
      </c>
      <c r="D23" s="24">
        <v>1</v>
      </c>
      <c r="E23" s="32"/>
      <c r="F23" s="11">
        <f t="shared" si="9"/>
        <v>0</v>
      </c>
      <c r="G23" s="24">
        <v>2</v>
      </c>
      <c r="H23" s="32"/>
      <c r="I23" s="11">
        <f t="shared" si="0"/>
        <v>0</v>
      </c>
      <c r="J23" s="23">
        <v>1</v>
      </c>
      <c r="K23" s="32"/>
      <c r="L23" s="11">
        <f t="shared" si="1"/>
        <v>0</v>
      </c>
      <c r="M23" s="23">
        <v>0</v>
      </c>
      <c r="N23" s="36"/>
      <c r="O23" s="11">
        <f t="shared" si="2"/>
        <v>0</v>
      </c>
      <c r="P23" s="12">
        <f t="shared" si="3"/>
        <v>0</v>
      </c>
    </row>
    <row r="24" spans="1:16" s="2" customFormat="1" ht="13.8" x14ac:dyDescent="0.25">
      <c r="A24" s="4"/>
    </row>
    <row r="25" spans="1:16" ht="42" customHeight="1" x14ac:dyDescent="0.3">
      <c r="A25" s="15" t="s">
        <v>75</v>
      </c>
      <c r="B25" s="32">
        <v>0</v>
      </c>
      <c r="C25" s="20"/>
      <c r="D25" s="2"/>
      <c r="E25" s="2"/>
      <c r="O25" s="5"/>
      <c r="P25" s="22"/>
    </row>
    <row r="26" spans="1:16" ht="15" thickBot="1" x14ac:dyDescent="0.35">
      <c r="A26" s="4"/>
      <c r="B26" s="2"/>
      <c r="C26" s="2"/>
      <c r="D26" s="2"/>
      <c r="E26" s="2"/>
    </row>
    <row r="27" spans="1:16" ht="15" thickBot="1" x14ac:dyDescent="0.35">
      <c r="A27" s="41" t="s">
        <v>23</v>
      </c>
      <c r="B27" s="42"/>
      <c r="C27" s="42"/>
      <c r="D27" s="43"/>
      <c r="E27" s="21"/>
    </row>
    <row r="28" spans="1:16" ht="30.6" customHeight="1" x14ac:dyDescent="0.3">
      <c r="A28" s="17"/>
      <c r="B28" s="16" t="s">
        <v>27</v>
      </c>
      <c r="C28" s="50" t="s">
        <v>24</v>
      </c>
      <c r="D28" s="51"/>
      <c r="F28" s="26"/>
      <c r="G28" s="6"/>
    </row>
    <row r="29" spans="1:16" ht="44.4" customHeight="1" x14ac:dyDescent="0.3">
      <c r="A29" s="18" t="s">
        <v>30</v>
      </c>
      <c r="B29" s="27" t="s">
        <v>28</v>
      </c>
      <c r="C29" s="46" t="s">
        <v>53</v>
      </c>
      <c r="D29" s="47"/>
    </row>
    <row r="30" spans="1:16" ht="49.95" customHeight="1" x14ac:dyDescent="0.3">
      <c r="A30" s="18" t="s">
        <v>25</v>
      </c>
      <c r="B30" s="33">
        <v>0</v>
      </c>
      <c r="C30" s="44">
        <v>0</v>
      </c>
      <c r="D30" s="45"/>
    </row>
    <row r="31" spans="1:16" ht="40.950000000000003" customHeight="1" x14ac:dyDescent="0.3">
      <c r="A31" s="18" t="s">
        <v>26</v>
      </c>
      <c r="B31" s="33">
        <v>0</v>
      </c>
      <c r="C31" s="44">
        <v>0</v>
      </c>
      <c r="D31" s="45"/>
    </row>
    <row r="32" spans="1:16" ht="34.799999999999997" customHeight="1" x14ac:dyDescent="0.3">
      <c r="A32" s="18" t="s">
        <v>78</v>
      </c>
      <c r="B32" s="33">
        <v>0</v>
      </c>
      <c r="C32" s="44">
        <v>0</v>
      </c>
      <c r="D32" s="45"/>
    </row>
    <row r="33" spans="1:4" ht="27" customHeight="1" x14ac:dyDescent="0.3">
      <c r="A33" s="18" t="s">
        <v>77</v>
      </c>
      <c r="B33" s="33">
        <v>0</v>
      </c>
      <c r="C33" s="44">
        <v>0</v>
      </c>
      <c r="D33" s="45"/>
    </row>
    <row r="34" spans="1:4" ht="27" customHeight="1" x14ac:dyDescent="0.3">
      <c r="A34" s="25" t="s">
        <v>52</v>
      </c>
      <c r="B34" s="34" t="s">
        <v>51</v>
      </c>
      <c r="C34" s="48" t="s">
        <v>51</v>
      </c>
      <c r="D34" s="49"/>
    </row>
    <row r="35" spans="1:4" ht="31.95" customHeight="1" thickBot="1" x14ac:dyDescent="0.35">
      <c r="A35" s="19" t="s">
        <v>29</v>
      </c>
      <c r="B35" s="35" t="s">
        <v>42</v>
      </c>
      <c r="C35" s="39" t="s">
        <v>42</v>
      </c>
      <c r="D35" s="40"/>
    </row>
    <row r="36" spans="1:4" ht="16.95" customHeight="1" x14ac:dyDescent="0.3">
      <c r="A36" s="38" t="s">
        <v>76</v>
      </c>
    </row>
  </sheetData>
  <sortState ref="A7:O35">
    <sortCondition ref="A7"/>
  </sortState>
  <mergeCells count="17">
    <mergeCell ref="M5:O5"/>
    <mergeCell ref="P5:P6"/>
    <mergeCell ref="A5:A6"/>
    <mergeCell ref="B5:B6"/>
    <mergeCell ref="D5:F5"/>
    <mergeCell ref="G5:I5"/>
    <mergeCell ref="J5:L5"/>
    <mergeCell ref="C5:C6"/>
    <mergeCell ref="C35:D35"/>
    <mergeCell ref="A27:D27"/>
    <mergeCell ref="C30:D30"/>
    <mergeCell ref="C31:D31"/>
    <mergeCell ref="C32:D32"/>
    <mergeCell ref="C29:D29"/>
    <mergeCell ref="C33:D33"/>
    <mergeCell ref="C34:D34"/>
    <mergeCell ref="C28:D28"/>
  </mergeCells>
  <pageMargins left="0.45" right="0.2" top="0.5" bottom="0.5" header="0.3" footer="0.3"/>
  <pageSetup paperSize="5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Robertson</dc:creator>
  <cp:lastModifiedBy>Nicole Robertson</cp:lastModifiedBy>
  <cp:lastPrinted>2019-11-26T13:41:52Z</cp:lastPrinted>
  <dcterms:created xsi:type="dcterms:W3CDTF">2014-10-07T17:04:58Z</dcterms:created>
  <dcterms:modified xsi:type="dcterms:W3CDTF">2019-11-26T13:41:53Z</dcterms:modified>
</cp:coreProperties>
</file>